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24" windowWidth="9492" windowHeight="4608" tabRatio="695" activeTab="0"/>
  </bookViews>
  <sheets>
    <sheet name="прайс" sheetId="1" r:id="rId1"/>
    <sheet name="Лист8" sheetId="2" r:id="rId2"/>
    <sheet name="Лист9" sheetId="3" r:id="rId3"/>
    <sheet name="Лист10" sheetId="4" r:id="rId4"/>
    <sheet name="Лист11" sheetId="5" r:id="rId5"/>
    <sheet name="Лист12" sheetId="6" r:id="rId6"/>
    <sheet name="Лист13" sheetId="7" r:id="rId7"/>
    <sheet name="Лист14" sheetId="8" r:id="rId8"/>
    <sheet name="Лист15" sheetId="9" r:id="rId9"/>
    <sheet name="Лист16" sheetId="10" r:id="rId10"/>
  </sheets>
  <definedNames>
    <definedName name="_xlnm.Print_Titles" localSheetId="0">'прайс'!$1:$4</definedName>
  </definedNames>
  <calcPr fullCalcOnLoad="1" refMode="R1C1"/>
</workbook>
</file>

<file path=xl/sharedStrings.xml><?xml version="1.0" encoding="utf-8"?>
<sst xmlns="http://schemas.openxmlformats.org/spreadsheetml/2006/main" count="87" uniqueCount="67">
  <si>
    <t>НАИМЕНОВАНИЕ</t>
  </si>
  <si>
    <t>ткань</t>
  </si>
  <si>
    <r>
      <t xml:space="preserve">Кресло для отдыха  </t>
    </r>
    <r>
      <rPr>
        <i/>
        <sz val="12"/>
        <rFont val="Arial Cyr"/>
        <family val="2"/>
      </rPr>
      <t>"Аквилон-3"</t>
    </r>
  </si>
  <si>
    <r>
      <t xml:space="preserve">Кресло-кровать       </t>
    </r>
    <r>
      <rPr>
        <i/>
        <sz val="12"/>
        <rFont val="Arial Cyr"/>
        <family val="2"/>
      </rPr>
      <t>"Аквилон-3"</t>
    </r>
  </si>
  <si>
    <r>
      <t xml:space="preserve">Кресло д/о       </t>
    </r>
    <r>
      <rPr>
        <i/>
        <sz val="12"/>
        <rFont val="Arial Cyr"/>
        <family val="2"/>
      </rPr>
      <t>"Аквилон 4"</t>
    </r>
  </si>
  <si>
    <r>
      <t xml:space="preserve">Угловой диван  </t>
    </r>
    <r>
      <rPr>
        <i/>
        <sz val="12"/>
        <rFont val="Arial Cyr"/>
        <family val="2"/>
      </rPr>
      <t>"Аквилон 4"</t>
    </r>
  </si>
  <si>
    <t>Подушка 40 х 40 см</t>
  </si>
  <si>
    <t>А - 3</t>
  </si>
  <si>
    <t>А-4</t>
  </si>
  <si>
    <t>без</t>
  </si>
  <si>
    <t>П-2</t>
  </si>
  <si>
    <t>280-307,99руб.</t>
  </si>
  <si>
    <t>308-335,99руб.</t>
  </si>
  <si>
    <t>336-363,99руб.</t>
  </si>
  <si>
    <t>364-391,99руб.</t>
  </si>
  <si>
    <t>392-419,99руб.</t>
  </si>
  <si>
    <r>
      <t xml:space="preserve">Диван-тахта              </t>
    </r>
    <r>
      <rPr>
        <i/>
        <sz val="12"/>
        <rFont val="Arial Cyr"/>
        <family val="2"/>
      </rPr>
      <t>"Гефест</t>
    </r>
    <r>
      <rPr>
        <sz val="12"/>
        <rFont val="Arial Cyr"/>
        <family val="2"/>
      </rPr>
      <t>"</t>
    </r>
  </si>
  <si>
    <t>Подушка 50 х 50 см</t>
  </si>
  <si>
    <t>Подушка 50 х 50 см  (пух)</t>
  </si>
  <si>
    <t>БЭЛЛА</t>
  </si>
  <si>
    <t>Пуфик</t>
  </si>
  <si>
    <t>кредо</t>
  </si>
  <si>
    <t xml:space="preserve">Кресло для отдыха   </t>
  </si>
  <si>
    <t>колибри</t>
  </si>
  <si>
    <r>
      <t xml:space="preserve">Кресло-кровать          </t>
    </r>
    <r>
      <rPr>
        <i/>
        <sz val="12"/>
        <rFont val="Arial Cyr"/>
        <family val="2"/>
      </rPr>
      <t>"Колибри"</t>
    </r>
  </si>
  <si>
    <r>
      <t xml:space="preserve">Диван-кровать         </t>
    </r>
    <r>
      <rPr>
        <i/>
        <sz val="12"/>
        <rFont val="Arial Cyr"/>
        <family val="2"/>
      </rPr>
      <t>"Аквилон-3" 100</t>
    </r>
  </si>
  <si>
    <r>
      <t xml:space="preserve">Диван-кровать         </t>
    </r>
    <r>
      <rPr>
        <i/>
        <sz val="12"/>
        <rFont val="Arial Cyr"/>
        <family val="2"/>
      </rPr>
      <t>"Аквилон-3" 120</t>
    </r>
  </si>
  <si>
    <r>
      <t xml:space="preserve">Диван-кровать         </t>
    </r>
    <r>
      <rPr>
        <i/>
        <sz val="12"/>
        <rFont val="Arial Cyr"/>
        <family val="2"/>
      </rPr>
      <t>"Аквилон-3" 135</t>
    </r>
  </si>
  <si>
    <r>
      <t xml:space="preserve">Диван-кровать         </t>
    </r>
    <r>
      <rPr>
        <i/>
        <sz val="12"/>
        <rFont val="Arial Cyr"/>
        <family val="2"/>
      </rPr>
      <t>"Аквилон-3" 150</t>
    </r>
  </si>
  <si>
    <r>
      <t xml:space="preserve">Диван-книжка           </t>
    </r>
    <r>
      <rPr>
        <i/>
        <sz val="12"/>
        <rFont val="Arial Cyr"/>
        <family val="2"/>
      </rPr>
      <t>"Аквилон-3"</t>
    </r>
  </si>
  <si>
    <r>
      <t xml:space="preserve">Комплект </t>
    </r>
    <r>
      <rPr>
        <b/>
        <i/>
        <sz val="12"/>
        <rFont val="Arial Cyr"/>
        <family val="2"/>
      </rPr>
      <t>"Аквилон-3"</t>
    </r>
    <r>
      <rPr>
        <b/>
        <sz val="12"/>
        <rFont val="Arial Cyr"/>
        <family val="2"/>
      </rPr>
      <t xml:space="preserve"> с К/кр</t>
    </r>
    <r>
      <rPr>
        <b/>
        <sz val="9"/>
        <rFont val="Arial Cyr"/>
        <family val="2"/>
      </rPr>
      <t xml:space="preserve"> </t>
    </r>
  </si>
  <si>
    <r>
      <t xml:space="preserve">Комплект </t>
    </r>
    <r>
      <rPr>
        <b/>
        <i/>
        <sz val="12"/>
        <rFont val="Arial Cyr"/>
        <family val="2"/>
      </rPr>
      <t>"Аквилон-3"</t>
    </r>
    <r>
      <rPr>
        <b/>
        <sz val="12"/>
        <rFont val="Arial Cyr"/>
        <family val="2"/>
      </rPr>
      <t xml:space="preserve"> с К/д.о.</t>
    </r>
  </si>
  <si>
    <r>
      <t xml:space="preserve">Диван-кровать         </t>
    </r>
    <r>
      <rPr>
        <i/>
        <sz val="12"/>
        <rFont val="Arial Cyr"/>
        <family val="2"/>
      </rPr>
      <t>"Колибри" 100</t>
    </r>
  </si>
  <si>
    <r>
      <t xml:space="preserve">Диван-кровать         </t>
    </r>
    <r>
      <rPr>
        <i/>
        <sz val="12"/>
        <rFont val="Arial Cyr"/>
        <family val="2"/>
      </rPr>
      <t>"Колибри" 120</t>
    </r>
  </si>
  <si>
    <r>
      <t xml:space="preserve">Диван-кровать         </t>
    </r>
    <r>
      <rPr>
        <i/>
        <sz val="12"/>
        <rFont val="Arial Cyr"/>
        <family val="2"/>
      </rPr>
      <t>"Колибри" 150</t>
    </r>
  </si>
  <si>
    <r>
      <t xml:space="preserve">Диван-кровать               </t>
    </r>
    <r>
      <rPr>
        <i/>
        <sz val="12"/>
        <rFont val="Arial Cyr"/>
        <family val="2"/>
      </rPr>
      <t>"Кредо-М"</t>
    </r>
  </si>
  <si>
    <r>
      <t xml:space="preserve">Угловой диван               </t>
    </r>
    <r>
      <rPr>
        <i/>
        <sz val="12"/>
        <rFont val="Arial Cyr"/>
        <family val="2"/>
      </rPr>
      <t>"Кредо"</t>
    </r>
  </si>
  <si>
    <t>420-447,99руб.</t>
  </si>
  <si>
    <t>448-475,99руб.</t>
  </si>
  <si>
    <t>476-503,99руб.</t>
  </si>
  <si>
    <t>504-531,99руб.</t>
  </si>
  <si>
    <t>532-559,99руб.</t>
  </si>
  <si>
    <t>560-587,99руб.</t>
  </si>
  <si>
    <t>588-615,99руб.</t>
  </si>
  <si>
    <r>
      <t xml:space="preserve">Диван-тахта           </t>
    </r>
    <r>
      <rPr>
        <i/>
        <sz val="12"/>
        <rFont val="Arial Cyr"/>
        <family val="2"/>
      </rPr>
      <t>"Президент-1</t>
    </r>
    <r>
      <rPr>
        <sz val="12"/>
        <rFont val="Arial Cyr"/>
        <family val="2"/>
      </rPr>
      <t>"</t>
    </r>
  </si>
  <si>
    <r>
      <t xml:space="preserve">Угловой диван               </t>
    </r>
    <r>
      <rPr>
        <i/>
        <sz val="12"/>
        <rFont val="Arial Cyr"/>
        <family val="2"/>
      </rPr>
      <t>"Глория"</t>
    </r>
  </si>
  <si>
    <t>Кресло для отдыха   "Данди-2"</t>
  </si>
  <si>
    <t>Диван-кровать           "Данди-2"</t>
  </si>
  <si>
    <r>
      <t xml:space="preserve">Комплект </t>
    </r>
    <r>
      <rPr>
        <b/>
        <i/>
        <sz val="12"/>
        <rFont val="Arial Cyr"/>
        <family val="2"/>
      </rPr>
      <t>"Данди-2"</t>
    </r>
  </si>
  <si>
    <r>
      <t xml:space="preserve">Диван-кровать      </t>
    </r>
    <r>
      <rPr>
        <i/>
        <sz val="12"/>
        <rFont val="Arial Cyr"/>
        <family val="2"/>
      </rPr>
      <t>"Дискавери"</t>
    </r>
  </si>
  <si>
    <r>
      <t xml:space="preserve">Евро-Софа           </t>
    </r>
    <r>
      <rPr>
        <i/>
        <sz val="12"/>
        <rFont val="Arial Cyr"/>
        <family val="2"/>
      </rPr>
      <t>"Бэлла"</t>
    </r>
  </si>
  <si>
    <t>Данди-2</t>
  </si>
  <si>
    <t>224-251,99руб.</t>
  </si>
  <si>
    <t>252-279,99руб.</t>
  </si>
  <si>
    <r>
      <t xml:space="preserve">Диван-тахта                   </t>
    </r>
    <r>
      <rPr>
        <i/>
        <sz val="12"/>
        <rFont val="Arial Cyr"/>
        <family val="2"/>
      </rPr>
      <t>"Президент-2</t>
    </r>
    <r>
      <rPr>
        <sz val="12"/>
        <rFont val="Arial Cyr"/>
        <family val="2"/>
      </rPr>
      <t>"</t>
    </r>
  </si>
  <si>
    <r>
      <t xml:space="preserve">Кресло для отдыха      </t>
    </r>
    <r>
      <rPr>
        <i/>
        <sz val="12"/>
        <rFont val="Arial Cyr"/>
        <family val="2"/>
      </rPr>
      <t>"Президент-2"</t>
    </r>
  </si>
  <si>
    <r>
      <t xml:space="preserve">Угловой диван   </t>
    </r>
    <r>
      <rPr>
        <i/>
        <sz val="12"/>
        <rFont val="Arial Cyr"/>
        <family val="2"/>
      </rPr>
      <t>"Аквилон-3"</t>
    </r>
    <r>
      <rPr>
        <sz val="12"/>
        <rFont val="Arial Cyr"/>
        <family val="2"/>
      </rPr>
      <t xml:space="preserve">    100 / 60</t>
    </r>
  </si>
  <si>
    <r>
      <t xml:space="preserve">Угловой диван   </t>
    </r>
    <r>
      <rPr>
        <i/>
        <sz val="12"/>
        <rFont val="Arial Cyr"/>
        <family val="2"/>
      </rPr>
      <t>"Аквилон-3"</t>
    </r>
    <r>
      <rPr>
        <sz val="12"/>
        <rFont val="Arial Cyr"/>
        <family val="2"/>
      </rPr>
      <t xml:space="preserve">    120 / 60</t>
    </r>
  </si>
  <si>
    <r>
      <t xml:space="preserve">Угловой диван  </t>
    </r>
    <r>
      <rPr>
        <i/>
        <sz val="12"/>
        <rFont val="Arial Cyr"/>
        <family val="2"/>
      </rPr>
      <t xml:space="preserve"> "Аквилон-3"</t>
    </r>
    <r>
      <rPr>
        <sz val="12"/>
        <rFont val="Arial Cyr"/>
        <family val="2"/>
      </rPr>
      <t xml:space="preserve">    135 / 60</t>
    </r>
  </si>
  <si>
    <r>
      <t xml:space="preserve">Угловой диван   </t>
    </r>
    <r>
      <rPr>
        <i/>
        <sz val="12"/>
        <rFont val="Arial Cyr"/>
        <family val="2"/>
      </rPr>
      <t>"Аквилон-3"</t>
    </r>
    <r>
      <rPr>
        <sz val="12"/>
        <rFont val="Arial Cyr"/>
        <family val="2"/>
      </rPr>
      <t xml:space="preserve">    150 / 60</t>
    </r>
  </si>
  <si>
    <t>кожа</t>
  </si>
  <si>
    <t>до 784 руб.</t>
  </si>
  <si>
    <t>до 1064 руб.</t>
  </si>
  <si>
    <t>до 1344 руб.</t>
  </si>
  <si>
    <t>до 1624 руб.</t>
  </si>
  <si>
    <t>рептилий</t>
  </si>
  <si>
    <t>03.03.2010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</si>
</sst>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d\ mmm"/>
    <numFmt numFmtId="166" formatCode="00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2"/>
    </font>
    <font>
      <b/>
      <sz val="9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b/>
      <sz val="14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i/>
      <sz val="16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2"/>
    </font>
    <font>
      <b/>
      <i/>
      <sz val="1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/>
    </xf>
    <xf numFmtId="0" fontId="1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Fill="1" applyBorder="1" applyAlignment="1">
      <alignment/>
    </xf>
    <xf numFmtId="0" fontId="13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6" xfId="0" applyFont="1" applyBorder="1" applyAlignment="1">
      <alignment horizontal="center" vertical="center" textRotation="90"/>
    </xf>
    <xf numFmtId="0" fontId="4" fillId="3" borderId="6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" borderId="4" xfId="0" applyFont="1" applyFill="1" applyBorder="1" applyAlignment="1">
      <alignment/>
    </xf>
    <xf numFmtId="0" fontId="10" fillId="2" borderId="1" xfId="0" applyFont="1" applyFill="1" applyBorder="1" applyAlignment="1">
      <alignment horizontal="centerContinuous"/>
    </xf>
    <xf numFmtId="0" fontId="5" fillId="2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/>
    </xf>
    <xf numFmtId="0" fontId="10" fillId="0" borderId="6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textRotation="90"/>
    </xf>
    <xf numFmtId="0" fontId="0" fillId="0" borderId="20" xfId="0" applyBorder="1" applyAlignment="1">
      <alignment/>
    </xf>
    <xf numFmtId="0" fontId="10" fillId="2" borderId="20" xfId="0" applyFont="1" applyFill="1" applyBorder="1" applyAlignment="1">
      <alignment horizontal="centerContinuous"/>
    </xf>
    <xf numFmtId="0" fontId="0" fillId="2" borderId="21" xfId="0" applyFont="1" applyFill="1" applyBorder="1" applyAlignment="1">
      <alignment horizontal="center"/>
    </xf>
    <xf numFmtId="0" fontId="17" fillId="0" borderId="6" xfId="0" applyFont="1" applyBorder="1" applyAlignment="1">
      <alignment vertical="center" textRotation="90"/>
    </xf>
    <xf numFmtId="0" fontId="13" fillId="2" borderId="6" xfId="0" applyFont="1" applyFill="1" applyBorder="1" applyAlignment="1">
      <alignment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13" fillId="2" borderId="19" xfId="0" applyFont="1" applyFill="1" applyBorder="1" applyAlignment="1">
      <alignment/>
    </xf>
    <xf numFmtId="0" fontId="13" fillId="2" borderId="22" xfId="0" applyFont="1" applyFill="1" applyBorder="1" applyAlignment="1">
      <alignment/>
    </xf>
    <xf numFmtId="0" fontId="13" fillId="2" borderId="23" xfId="0" applyFont="1" applyFill="1" applyBorder="1" applyAlignment="1">
      <alignment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170" fontId="9" fillId="0" borderId="7" xfId="20" applyNumberFormat="1" applyFont="1" applyFill="1" applyBorder="1" applyAlignment="1">
      <alignment/>
    </xf>
    <xf numFmtId="170" fontId="9" fillId="0" borderId="8" xfId="20" applyNumberFormat="1" applyFont="1" applyFill="1" applyBorder="1" applyAlignment="1">
      <alignment/>
    </xf>
    <xf numFmtId="170" fontId="9" fillId="0" borderId="9" xfId="20" applyNumberFormat="1" applyFont="1" applyFill="1" applyBorder="1" applyAlignment="1">
      <alignment/>
    </xf>
    <xf numFmtId="170" fontId="9" fillId="0" borderId="29" xfId="20" applyNumberFormat="1" applyFont="1" applyFill="1" applyBorder="1" applyAlignment="1">
      <alignment/>
    </xf>
    <xf numFmtId="170" fontId="9" fillId="0" borderId="30" xfId="20" applyNumberFormat="1" applyFont="1" applyFill="1" applyBorder="1" applyAlignment="1">
      <alignment/>
    </xf>
    <xf numFmtId="170" fontId="9" fillId="0" borderId="31" xfId="20" applyNumberFormat="1" applyFont="1" applyFill="1" applyBorder="1" applyAlignment="1">
      <alignment/>
    </xf>
    <xf numFmtId="170" fontId="8" fillId="0" borderId="13" xfId="20" applyNumberFormat="1" applyFont="1" applyFill="1" applyBorder="1" applyAlignment="1">
      <alignment/>
    </xf>
    <xf numFmtId="170" fontId="8" fillId="0" borderId="14" xfId="20" applyNumberFormat="1" applyFont="1" applyFill="1" applyBorder="1" applyAlignment="1">
      <alignment/>
    </xf>
    <xf numFmtId="170" fontId="8" fillId="0" borderId="32" xfId="20" applyNumberFormat="1" applyFont="1" applyFill="1" applyBorder="1" applyAlignment="1">
      <alignment/>
    </xf>
    <xf numFmtId="170" fontId="9" fillId="0" borderId="33" xfId="20" applyNumberFormat="1" applyFont="1" applyFill="1" applyBorder="1" applyAlignment="1">
      <alignment/>
    </xf>
    <xf numFmtId="170" fontId="9" fillId="0" borderId="34" xfId="20" applyNumberFormat="1" applyFont="1" applyFill="1" applyBorder="1" applyAlignment="1">
      <alignment/>
    </xf>
    <xf numFmtId="170" fontId="9" fillId="0" borderId="35" xfId="20" applyNumberFormat="1" applyFont="1" applyFill="1" applyBorder="1" applyAlignment="1">
      <alignment/>
    </xf>
    <xf numFmtId="170" fontId="9" fillId="0" borderId="13" xfId="20" applyNumberFormat="1" applyFont="1" applyFill="1" applyBorder="1" applyAlignment="1">
      <alignment/>
    </xf>
    <xf numFmtId="170" fontId="9" fillId="0" borderId="14" xfId="20" applyNumberFormat="1" applyFont="1" applyFill="1" applyBorder="1" applyAlignment="1">
      <alignment/>
    </xf>
    <xf numFmtId="170" fontId="9" fillId="0" borderId="16" xfId="20" applyNumberFormat="1" applyFont="1" applyFill="1" applyBorder="1" applyAlignment="1">
      <alignment/>
    </xf>
    <xf numFmtId="170" fontId="9" fillId="0" borderId="22" xfId="20" applyNumberFormat="1" applyFont="1" applyFill="1" applyBorder="1" applyAlignment="1">
      <alignment/>
    </xf>
    <xf numFmtId="170" fontId="9" fillId="0" borderId="23" xfId="20" applyNumberFormat="1" applyFont="1" applyFill="1" applyBorder="1" applyAlignment="1">
      <alignment/>
    </xf>
    <xf numFmtId="170" fontId="9" fillId="0" borderId="28" xfId="20" applyNumberFormat="1" applyFont="1" applyFill="1" applyBorder="1" applyAlignment="1">
      <alignment/>
    </xf>
    <xf numFmtId="170" fontId="9" fillId="0" borderId="36" xfId="20" applyNumberFormat="1" applyFont="1" applyBorder="1" applyAlignment="1">
      <alignment/>
    </xf>
    <xf numFmtId="170" fontId="9" fillId="0" borderId="34" xfId="20" applyNumberFormat="1" applyFont="1" applyBorder="1" applyAlignment="1">
      <alignment/>
    </xf>
    <xf numFmtId="170" fontId="9" fillId="0" borderId="35" xfId="20" applyNumberFormat="1" applyFont="1" applyBorder="1" applyAlignment="1">
      <alignment/>
    </xf>
    <xf numFmtId="170" fontId="9" fillId="0" borderId="37" xfId="20" applyNumberFormat="1" applyFont="1" applyBorder="1" applyAlignment="1">
      <alignment/>
    </xf>
    <xf numFmtId="170" fontId="9" fillId="0" borderId="30" xfId="20" applyNumberFormat="1" applyFont="1" applyBorder="1" applyAlignment="1">
      <alignment/>
    </xf>
    <xf numFmtId="170" fontId="9" fillId="0" borderId="31" xfId="20" applyNumberFormat="1" applyFont="1" applyBorder="1" applyAlignment="1">
      <alignment/>
    </xf>
    <xf numFmtId="170" fontId="9" fillId="0" borderId="13" xfId="20" applyNumberFormat="1" applyFont="1" applyBorder="1" applyAlignment="1">
      <alignment/>
    </xf>
    <xf numFmtId="170" fontId="9" fillId="0" borderId="14" xfId="20" applyNumberFormat="1" applyFont="1" applyBorder="1" applyAlignment="1">
      <alignment/>
    </xf>
    <xf numFmtId="170" fontId="9" fillId="0" borderId="16" xfId="20" applyNumberFormat="1" applyFont="1" applyBorder="1" applyAlignment="1">
      <alignment/>
    </xf>
    <xf numFmtId="170" fontId="8" fillId="0" borderId="37" xfId="20" applyNumberFormat="1" applyFont="1" applyFill="1" applyBorder="1" applyAlignment="1">
      <alignment/>
    </xf>
    <xf numFmtId="170" fontId="8" fillId="0" borderId="30" xfId="20" applyNumberFormat="1" applyFont="1" applyFill="1" applyBorder="1" applyAlignment="1">
      <alignment/>
    </xf>
    <xf numFmtId="170" fontId="8" fillId="0" borderId="31" xfId="20" applyNumberFormat="1" applyFont="1" applyFill="1" applyBorder="1" applyAlignment="1">
      <alignment/>
    </xf>
    <xf numFmtId="170" fontId="9" fillId="3" borderId="37" xfId="20" applyNumberFormat="1" applyFont="1" applyFill="1" applyBorder="1" applyAlignment="1">
      <alignment/>
    </xf>
    <xf numFmtId="170" fontId="9" fillId="3" borderId="30" xfId="20" applyNumberFormat="1" applyFont="1" applyFill="1" applyBorder="1" applyAlignment="1">
      <alignment/>
    </xf>
    <xf numFmtId="170" fontId="9" fillId="3" borderId="31" xfId="20" applyNumberFormat="1" applyFont="1" applyFill="1" applyBorder="1" applyAlignment="1">
      <alignment/>
    </xf>
    <xf numFmtId="170" fontId="9" fillId="3" borderId="21" xfId="20" applyNumberFormat="1" applyFont="1" applyFill="1" applyBorder="1" applyAlignment="1">
      <alignment/>
    </xf>
    <xf numFmtId="170" fontId="9" fillId="3" borderId="14" xfId="20" applyNumberFormat="1" applyFont="1" applyFill="1" applyBorder="1" applyAlignment="1">
      <alignment/>
    </xf>
    <xf numFmtId="170" fontId="9" fillId="3" borderId="16" xfId="20" applyNumberFormat="1" applyFont="1" applyFill="1" applyBorder="1" applyAlignment="1">
      <alignment/>
    </xf>
    <xf numFmtId="170" fontId="9" fillId="0" borderId="11" xfId="20" applyNumberFormat="1" applyFont="1" applyFill="1" applyBorder="1" applyAlignment="1">
      <alignment/>
    </xf>
    <xf numFmtId="170" fontId="9" fillId="0" borderId="21" xfId="20" applyNumberFormat="1" applyFont="1" applyBorder="1" applyAlignment="1">
      <alignment/>
    </xf>
    <xf numFmtId="170" fontId="9" fillId="0" borderId="25" xfId="20" applyNumberFormat="1" applyFont="1" applyBorder="1" applyAlignment="1">
      <alignment/>
    </xf>
    <xf numFmtId="170" fontId="9" fillId="0" borderId="23" xfId="20" applyNumberFormat="1" applyFont="1" applyBorder="1" applyAlignment="1">
      <alignment/>
    </xf>
    <xf numFmtId="170" fontId="9" fillId="0" borderId="28" xfId="20" applyNumberFormat="1" applyFont="1" applyBorder="1" applyAlignment="1">
      <alignment/>
    </xf>
    <xf numFmtId="170" fontId="9" fillId="0" borderId="38" xfId="20" applyNumberFormat="1" applyFont="1" applyFill="1" applyBorder="1" applyAlignment="1">
      <alignment/>
    </xf>
    <xf numFmtId="170" fontId="9" fillId="0" borderId="39" xfId="20" applyNumberFormat="1" applyFont="1" applyBorder="1" applyAlignment="1">
      <alignment/>
    </xf>
    <xf numFmtId="170" fontId="9" fillId="0" borderId="40" xfId="20" applyNumberFormat="1" applyFont="1" applyBorder="1" applyAlignment="1">
      <alignment/>
    </xf>
    <xf numFmtId="170" fontId="9" fillId="0" borderId="41" xfId="20" applyNumberFormat="1" applyFont="1" applyBorder="1" applyAlignment="1">
      <alignment/>
    </xf>
    <xf numFmtId="170" fontId="9" fillId="3" borderId="22" xfId="20" applyNumberFormat="1" applyFont="1" applyFill="1" applyBorder="1" applyAlignment="1">
      <alignment/>
    </xf>
    <xf numFmtId="170" fontId="9" fillId="3" borderId="23" xfId="20" applyNumberFormat="1" applyFont="1" applyFill="1" applyBorder="1" applyAlignment="1">
      <alignment/>
    </xf>
    <xf numFmtId="170" fontId="9" fillId="3" borderId="28" xfId="20" applyNumberFormat="1" applyFont="1" applyFill="1" applyBorder="1" applyAlignment="1">
      <alignment/>
    </xf>
    <xf numFmtId="170" fontId="9" fillId="3" borderId="42" xfId="20" applyNumberFormat="1" applyFont="1" applyFill="1" applyBorder="1" applyAlignment="1">
      <alignment/>
    </xf>
    <xf numFmtId="170" fontId="9" fillId="3" borderId="43" xfId="20" applyNumberFormat="1" applyFont="1" applyFill="1" applyBorder="1" applyAlignment="1">
      <alignment/>
    </xf>
    <xf numFmtId="170" fontId="9" fillId="3" borderId="44" xfId="20" applyNumberFormat="1" applyFont="1" applyFill="1" applyBorder="1" applyAlignment="1">
      <alignment/>
    </xf>
    <xf numFmtId="170" fontId="9" fillId="0" borderId="45" xfId="20" applyNumberFormat="1" applyFont="1" applyFill="1" applyBorder="1" applyAlignment="1">
      <alignment/>
    </xf>
    <xf numFmtId="170" fontId="9" fillId="0" borderId="27" xfId="20" applyNumberFormat="1" applyFont="1" applyFill="1" applyBorder="1" applyAlignment="1">
      <alignment/>
    </xf>
    <xf numFmtId="170" fontId="9" fillId="0" borderId="12" xfId="20" applyNumberFormat="1" applyFont="1" applyBorder="1" applyAlignment="1">
      <alignment/>
    </xf>
    <xf numFmtId="170" fontId="9" fillId="0" borderId="9" xfId="20" applyNumberFormat="1" applyFont="1" applyBorder="1" applyAlignment="1">
      <alignment/>
    </xf>
    <xf numFmtId="170" fontId="9" fillId="0" borderId="46" xfId="20" applyNumberFormat="1" applyFont="1" applyBorder="1" applyAlignment="1">
      <alignment/>
    </xf>
    <xf numFmtId="170" fontId="9" fillId="0" borderId="31" xfId="20" applyNumberFormat="1" applyFont="1" applyBorder="1" applyAlignment="1">
      <alignment/>
    </xf>
    <xf numFmtId="170" fontId="9" fillId="0" borderId="15" xfId="20" applyNumberFormat="1" applyFont="1" applyBorder="1" applyAlignment="1">
      <alignment/>
    </xf>
    <xf numFmtId="170" fontId="9" fillId="0" borderId="16" xfId="20" applyNumberFormat="1" applyFont="1" applyBorder="1" applyAlignment="1">
      <alignment/>
    </xf>
    <xf numFmtId="0" fontId="18" fillId="0" borderId="0" xfId="0" applyFont="1" applyAlignment="1">
      <alignment/>
    </xf>
    <xf numFmtId="0" fontId="12" fillId="0" borderId="1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center" vertical="center" textRotation="90"/>
    </xf>
    <xf numFmtId="0" fontId="17" fillId="0" borderId="17" xfId="0" applyFont="1" applyBorder="1" applyAlignment="1">
      <alignment horizontal="center" vertical="center" textRotation="90"/>
    </xf>
    <xf numFmtId="0" fontId="17" fillId="0" borderId="20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G56" sqref="G56"/>
    </sheetView>
  </sheetViews>
  <sheetFormatPr defaultColWidth="9.00390625" defaultRowHeight="12.75"/>
  <cols>
    <col min="1" max="1" width="4.375" style="0" customWidth="1"/>
    <col min="2" max="2" width="40.50390625" style="0" customWidth="1"/>
    <col min="3" max="16" width="15.50390625" style="0" customWidth="1"/>
  </cols>
  <sheetData>
    <row r="1" ht="21" customHeight="1">
      <c r="I1" s="112" t="s">
        <v>66</v>
      </c>
    </row>
    <row r="2" ht="15" customHeight="1" thickBot="1">
      <c r="I2" s="4"/>
    </row>
    <row r="3" spans="1:16" ht="17.25">
      <c r="A3" s="3"/>
      <c r="B3" s="23" t="s">
        <v>0</v>
      </c>
      <c r="C3" s="12" t="s">
        <v>1</v>
      </c>
      <c r="D3" s="13" t="s">
        <v>1</v>
      </c>
      <c r="E3" s="20" t="s">
        <v>1</v>
      </c>
      <c r="F3" s="13" t="s">
        <v>1</v>
      </c>
      <c r="G3" s="13" t="s">
        <v>1</v>
      </c>
      <c r="H3" s="20" t="s">
        <v>1</v>
      </c>
      <c r="I3" s="13" t="s">
        <v>1</v>
      </c>
      <c r="J3" s="20" t="s">
        <v>1</v>
      </c>
      <c r="K3" s="13" t="s">
        <v>1</v>
      </c>
      <c r="L3" s="13" t="s">
        <v>1</v>
      </c>
      <c r="M3" s="24" t="s">
        <v>1</v>
      </c>
      <c r="N3" s="13" t="s">
        <v>1</v>
      </c>
      <c r="O3" s="13" t="s">
        <v>1</v>
      </c>
      <c r="P3" s="14" t="s">
        <v>1</v>
      </c>
    </row>
    <row r="4" spans="1:16" ht="18" thickBot="1">
      <c r="A4" s="37"/>
      <c r="B4" s="38"/>
      <c r="C4" s="26" t="s">
        <v>52</v>
      </c>
      <c r="D4" s="27" t="s">
        <v>53</v>
      </c>
      <c r="E4" s="39" t="s">
        <v>11</v>
      </c>
      <c r="F4" s="27" t="s">
        <v>12</v>
      </c>
      <c r="G4" s="27" t="s">
        <v>13</v>
      </c>
      <c r="H4" s="27" t="s">
        <v>14</v>
      </c>
      <c r="I4" s="27" t="s">
        <v>15</v>
      </c>
      <c r="J4" s="39" t="s">
        <v>37</v>
      </c>
      <c r="K4" s="27" t="s">
        <v>38</v>
      </c>
      <c r="L4" s="27" t="s">
        <v>39</v>
      </c>
      <c r="M4" s="28" t="s">
        <v>40</v>
      </c>
      <c r="N4" s="27" t="s">
        <v>41</v>
      </c>
      <c r="O4" s="27" t="s">
        <v>42</v>
      </c>
      <c r="P4" s="29" t="s">
        <v>43</v>
      </c>
    </row>
    <row r="5" spans="1:16" s="2" customFormat="1" ht="3" customHeight="1" thickBot="1">
      <c r="A5" s="10"/>
      <c r="B5" s="41"/>
      <c r="C5" s="47"/>
      <c r="D5" s="47"/>
      <c r="E5" s="42"/>
      <c r="F5" s="43"/>
      <c r="G5" s="43"/>
      <c r="H5" s="43"/>
      <c r="I5" s="43"/>
      <c r="J5" s="43"/>
      <c r="K5" s="43"/>
      <c r="L5" s="43"/>
      <c r="M5" s="44"/>
      <c r="N5" s="43"/>
      <c r="O5" s="43"/>
      <c r="P5" s="52"/>
    </row>
    <row r="6" spans="1:16" ht="18" customHeight="1">
      <c r="A6" s="118" t="s">
        <v>7</v>
      </c>
      <c r="B6" s="6" t="s">
        <v>25</v>
      </c>
      <c r="C6" s="71">
        <v>16150</v>
      </c>
      <c r="D6" s="72">
        <f>C6+250</f>
        <v>16400</v>
      </c>
      <c r="E6" s="72">
        <f>D6+250</f>
        <v>16650</v>
      </c>
      <c r="F6" s="72">
        <f>E6+250</f>
        <v>16900</v>
      </c>
      <c r="G6" s="72">
        <f aca="true" t="shared" si="0" ref="G6:P6">F6+250</f>
        <v>17150</v>
      </c>
      <c r="H6" s="72">
        <f t="shared" si="0"/>
        <v>17400</v>
      </c>
      <c r="I6" s="72">
        <f t="shared" si="0"/>
        <v>17650</v>
      </c>
      <c r="J6" s="72">
        <f t="shared" si="0"/>
        <v>17900</v>
      </c>
      <c r="K6" s="72">
        <f t="shared" si="0"/>
        <v>18150</v>
      </c>
      <c r="L6" s="72">
        <f t="shared" si="0"/>
        <v>18400</v>
      </c>
      <c r="M6" s="72">
        <f t="shared" si="0"/>
        <v>18650</v>
      </c>
      <c r="N6" s="72">
        <f t="shared" si="0"/>
        <v>18900</v>
      </c>
      <c r="O6" s="72">
        <f t="shared" si="0"/>
        <v>19150</v>
      </c>
      <c r="P6" s="73">
        <f t="shared" si="0"/>
        <v>19400</v>
      </c>
    </row>
    <row r="7" spans="1:16" ht="18" customHeight="1">
      <c r="A7" s="119"/>
      <c r="B7" s="6" t="s">
        <v>26</v>
      </c>
      <c r="C7" s="74">
        <v>17000</v>
      </c>
      <c r="D7" s="75">
        <f aca="true" t="shared" si="1" ref="D7:F10">C7+300</f>
        <v>17300</v>
      </c>
      <c r="E7" s="75">
        <f t="shared" si="1"/>
        <v>17600</v>
      </c>
      <c r="F7" s="75">
        <f t="shared" si="1"/>
        <v>17900</v>
      </c>
      <c r="G7" s="75">
        <f aca="true" t="shared" si="2" ref="G7:P7">F7+300</f>
        <v>18200</v>
      </c>
      <c r="H7" s="75">
        <f t="shared" si="2"/>
        <v>18500</v>
      </c>
      <c r="I7" s="75">
        <f t="shared" si="2"/>
        <v>18800</v>
      </c>
      <c r="J7" s="75">
        <f t="shared" si="2"/>
        <v>19100</v>
      </c>
      <c r="K7" s="75">
        <f t="shared" si="2"/>
        <v>19400</v>
      </c>
      <c r="L7" s="75">
        <f t="shared" si="2"/>
        <v>19700</v>
      </c>
      <c r="M7" s="75">
        <f t="shared" si="2"/>
        <v>20000</v>
      </c>
      <c r="N7" s="75">
        <f t="shared" si="2"/>
        <v>20300</v>
      </c>
      <c r="O7" s="75">
        <f t="shared" si="2"/>
        <v>20600</v>
      </c>
      <c r="P7" s="76">
        <f t="shared" si="2"/>
        <v>20900</v>
      </c>
    </row>
    <row r="8" spans="1:16" ht="18" customHeight="1">
      <c r="A8" s="119"/>
      <c r="B8" s="9" t="s">
        <v>27</v>
      </c>
      <c r="C8" s="74">
        <v>17250</v>
      </c>
      <c r="D8" s="75">
        <f t="shared" si="1"/>
        <v>17550</v>
      </c>
      <c r="E8" s="75">
        <f t="shared" si="1"/>
        <v>17850</v>
      </c>
      <c r="F8" s="75">
        <f t="shared" si="1"/>
        <v>18150</v>
      </c>
      <c r="G8" s="75">
        <f aca="true" t="shared" si="3" ref="G8:P8">F8+300</f>
        <v>18450</v>
      </c>
      <c r="H8" s="75">
        <f t="shared" si="3"/>
        <v>18750</v>
      </c>
      <c r="I8" s="75">
        <f t="shared" si="3"/>
        <v>19050</v>
      </c>
      <c r="J8" s="75">
        <f t="shared" si="3"/>
        <v>19350</v>
      </c>
      <c r="K8" s="75">
        <f t="shared" si="3"/>
        <v>19650</v>
      </c>
      <c r="L8" s="75">
        <f t="shared" si="3"/>
        <v>19950</v>
      </c>
      <c r="M8" s="75">
        <f t="shared" si="3"/>
        <v>20250</v>
      </c>
      <c r="N8" s="75">
        <f t="shared" si="3"/>
        <v>20550</v>
      </c>
      <c r="O8" s="75">
        <f t="shared" si="3"/>
        <v>20850</v>
      </c>
      <c r="P8" s="76">
        <f t="shared" si="3"/>
        <v>21150</v>
      </c>
    </row>
    <row r="9" spans="1:16" ht="18" customHeight="1" thickBot="1">
      <c r="A9" s="119"/>
      <c r="B9" s="8" t="s">
        <v>28</v>
      </c>
      <c r="C9" s="77">
        <v>17450</v>
      </c>
      <c r="D9" s="78">
        <f t="shared" si="1"/>
        <v>17750</v>
      </c>
      <c r="E9" s="78">
        <f t="shared" si="1"/>
        <v>18050</v>
      </c>
      <c r="F9" s="78">
        <f t="shared" si="1"/>
        <v>18350</v>
      </c>
      <c r="G9" s="78">
        <f aca="true" t="shared" si="4" ref="G9:P9">F9+300</f>
        <v>18650</v>
      </c>
      <c r="H9" s="78">
        <f t="shared" si="4"/>
        <v>18950</v>
      </c>
      <c r="I9" s="78">
        <f t="shared" si="4"/>
        <v>19250</v>
      </c>
      <c r="J9" s="78">
        <f t="shared" si="4"/>
        <v>19550</v>
      </c>
      <c r="K9" s="78">
        <f t="shared" si="4"/>
        <v>19850</v>
      </c>
      <c r="L9" s="78">
        <f t="shared" si="4"/>
        <v>20150</v>
      </c>
      <c r="M9" s="78">
        <f t="shared" si="4"/>
        <v>20450</v>
      </c>
      <c r="N9" s="78">
        <f t="shared" si="4"/>
        <v>20750</v>
      </c>
      <c r="O9" s="78">
        <f t="shared" si="4"/>
        <v>21050</v>
      </c>
      <c r="P9" s="79">
        <f t="shared" si="4"/>
        <v>21350</v>
      </c>
    </row>
    <row r="10" spans="1:16" ht="18" customHeight="1">
      <c r="A10" s="119"/>
      <c r="B10" s="6" t="s">
        <v>29</v>
      </c>
      <c r="C10" s="71">
        <v>19650</v>
      </c>
      <c r="D10" s="72">
        <f t="shared" si="1"/>
        <v>19950</v>
      </c>
      <c r="E10" s="72">
        <f t="shared" si="1"/>
        <v>20250</v>
      </c>
      <c r="F10" s="72">
        <f t="shared" si="1"/>
        <v>20550</v>
      </c>
      <c r="G10" s="72">
        <f aca="true" t="shared" si="5" ref="G10:P10">F10+300</f>
        <v>20850</v>
      </c>
      <c r="H10" s="72">
        <f t="shared" si="5"/>
        <v>21150</v>
      </c>
      <c r="I10" s="72">
        <f t="shared" si="5"/>
        <v>21450</v>
      </c>
      <c r="J10" s="72">
        <f t="shared" si="5"/>
        <v>21750</v>
      </c>
      <c r="K10" s="72">
        <f t="shared" si="5"/>
        <v>22050</v>
      </c>
      <c r="L10" s="72">
        <f t="shared" si="5"/>
        <v>22350</v>
      </c>
      <c r="M10" s="72">
        <f t="shared" si="5"/>
        <v>22650</v>
      </c>
      <c r="N10" s="72">
        <f t="shared" si="5"/>
        <v>22950</v>
      </c>
      <c r="O10" s="72">
        <f t="shared" si="5"/>
        <v>23250</v>
      </c>
      <c r="P10" s="73">
        <f t="shared" si="5"/>
        <v>23550</v>
      </c>
    </row>
    <row r="11" spans="1:16" ht="18" customHeight="1">
      <c r="A11" s="119"/>
      <c r="B11" s="5" t="s">
        <v>3</v>
      </c>
      <c r="C11" s="74">
        <v>11950</v>
      </c>
      <c r="D11" s="75">
        <f aca="true" t="shared" si="6" ref="D11:F12">C11+200</f>
        <v>12150</v>
      </c>
      <c r="E11" s="75">
        <f t="shared" si="6"/>
        <v>12350</v>
      </c>
      <c r="F11" s="75">
        <f t="shared" si="6"/>
        <v>12550</v>
      </c>
      <c r="G11" s="75">
        <f aca="true" t="shared" si="7" ref="G11:P11">F11+200</f>
        <v>12750</v>
      </c>
      <c r="H11" s="75">
        <f t="shared" si="7"/>
        <v>12950</v>
      </c>
      <c r="I11" s="75">
        <f t="shared" si="7"/>
        <v>13150</v>
      </c>
      <c r="J11" s="75">
        <f t="shared" si="7"/>
        <v>13350</v>
      </c>
      <c r="K11" s="75">
        <f t="shared" si="7"/>
        <v>13550</v>
      </c>
      <c r="L11" s="75">
        <f t="shared" si="7"/>
        <v>13750</v>
      </c>
      <c r="M11" s="75">
        <f t="shared" si="7"/>
        <v>13950</v>
      </c>
      <c r="N11" s="75">
        <f t="shared" si="7"/>
        <v>14150</v>
      </c>
      <c r="O11" s="75">
        <f t="shared" si="7"/>
        <v>14350</v>
      </c>
      <c r="P11" s="76">
        <f t="shared" si="7"/>
        <v>14550</v>
      </c>
    </row>
    <row r="12" spans="1:16" ht="18" customHeight="1">
      <c r="A12" s="119"/>
      <c r="B12" s="5" t="s">
        <v>2</v>
      </c>
      <c r="C12" s="74">
        <v>10750</v>
      </c>
      <c r="D12" s="75">
        <f t="shared" si="6"/>
        <v>10950</v>
      </c>
      <c r="E12" s="75">
        <f t="shared" si="6"/>
        <v>11150</v>
      </c>
      <c r="F12" s="75">
        <f t="shared" si="6"/>
        <v>11350</v>
      </c>
      <c r="G12" s="75">
        <f aca="true" t="shared" si="8" ref="G12:P12">F12+200</f>
        <v>11550</v>
      </c>
      <c r="H12" s="75">
        <f t="shared" si="8"/>
        <v>11750</v>
      </c>
      <c r="I12" s="75">
        <f t="shared" si="8"/>
        <v>11950</v>
      </c>
      <c r="J12" s="75">
        <f t="shared" si="8"/>
        <v>12150</v>
      </c>
      <c r="K12" s="75">
        <f t="shared" si="8"/>
        <v>12350</v>
      </c>
      <c r="L12" s="75">
        <f t="shared" si="8"/>
        <v>12550</v>
      </c>
      <c r="M12" s="75">
        <f t="shared" si="8"/>
        <v>12750</v>
      </c>
      <c r="N12" s="75">
        <f t="shared" si="8"/>
        <v>12950</v>
      </c>
      <c r="O12" s="75">
        <f t="shared" si="8"/>
        <v>13150</v>
      </c>
      <c r="P12" s="76">
        <f t="shared" si="8"/>
        <v>13350</v>
      </c>
    </row>
    <row r="13" spans="1:16" ht="18" customHeight="1">
      <c r="A13" s="119"/>
      <c r="B13" s="7" t="s">
        <v>30</v>
      </c>
      <c r="C13" s="80">
        <f>C9+C11*2</f>
        <v>41350</v>
      </c>
      <c r="D13" s="81">
        <f>D9+D11*2</f>
        <v>42050</v>
      </c>
      <c r="E13" s="80">
        <f>E9+E11*2</f>
        <v>42750</v>
      </c>
      <c r="F13" s="81">
        <f>F9+F11*2</f>
        <v>43450</v>
      </c>
      <c r="G13" s="81">
        <f aca="true" t="shared" si="9" ref="G13:P13">G9+G11*2</f>
        <v>44150</v>
      </c>
      <c r="H13" s="81">
        <f t="shared" si="9"/>
        <v>44850</v>
      </c>
      <c r="I13" s="81">
        <f t="shared" si="9"/>
        <v>45550</v>
      </c>
      <c r="J13" s="81">
        <f t="shared" si="9"/>
        <v>46250</v>
      </c>
      <c r="K13" s="81">
        <f t="shared" si="9"/>
        <v>46950</v>
      </c>
      <c r="L13" s="81">
        <f t="shared" si="9"/>
        <v>47650</v>
      </c>
      <c r="M13" s="81">
        <f t="shared" si="9"/>
        <v>48350</v>
      </c>
      <c r="N13" s="81">
        <f t="shared" si="9"/>
        <v>49050</v>
      </c>
      <c r="O13" s="81">
        <f t="shared" si="9"/>
        <v>49750</v>
      </c>
      <c r="P13" s="82">
        <f t="shared" si="9"/>
        <v>50450</v>
      </c>
    </row>
    <row r="14" spans="1:16" ht="18" customHeight="1">
      <c r="A14" s="119"/>
      <c r="B14" s="7" t="s">
        <v>31</v>
      </c>
      <c r="C14" s="80">
        <f>C9+C12*2</f>
        <v>38950</v>
      </c>
      <c r="D14" s="81">
        <f>D9+D12*2</f>
        <v>39650</v>
      </c>
      <c r="E14" s="80">
        <f>E9+E12*2</f>
        <v>40350</v>
      </c>
      <c r="F14" s="81">
        <f>F9+F12*2</f>
        <v>41050</v>
      </c>
      <c r="G14" s="81">
        <f aca="true" t="shared" si="10" ref="G14:P14">G9+G12*2</f>
        <v>41750</v>
      </c>
      <c r="H14" s="81">
        <f t="shared" si="10"/>
        <v>42450</v>
      </c>
      <c r="I14" s="81">
        <f t="shared" si="10"/>
        <v>43150</v>
      </c>
      <c r="J14" s="81">
        <f t="shared" si="10"/>
        <v>43850</v>
      </c>
      <c r="K14" s="81">
        <f t="shared" si="10"/>
        <v>44550</v>
      </c>
      <c r="L14" s="81">
        <f t="shared" si="10"/>
        <v>45250</v>
      </c>
      <c r="M14" s="81">
        <f t="shared" si="10"/>
        <v>45950</v>
      </c>
      <c r="N14" s="81">
        <f t="shared" si="10"/>
        <v>46650</v>
      </c>
      <c r="O14" s="81">
        <f t="shared" si="10"/>
        <v>47350</v>
      </c>
      <c r="P14" s="82">
        <f t="shared" si="10"/>
        <v>48050</v>
      </c>
    </row>
    <row r="15" spans="1:16" ht="18" customHeight="1">
      <c r="A15" s="119"/>
      <c r="B15" s="15" t="s">
        <v>56</v>
      </c>
      <c r="C15" s="83">
        <v>28050</v>
      </c>
      <c r="D15" s="84">
        <f aca="true" t="shared" si="11" ref="D15:F19">C15+500</f>
        <v>28550</v>
      </c>
      <c r="E15" s="84">
        <f t="shared" si="11"/>
        <v>29050</v>
      </c>
      <c r="F15" s="84">
        <f t="shared" si="11"/>
        <v>29550</v>
      </c>
      <c r="G15" s="84">
        <f aca="true" t="shared" si="12" ref="G15:P15">F15+500</f>
        <v>30050</v>
      </c>
      <c r="H15" s="84">
        <f t="shared" si="12"/>
        <v>30550</v>
      </c>
      <c r="I15" s="84">
        <f t="shared" si="12"/>
        <v>31050</v>
      </c>
      <c r="J15" s="84">
        <f t="shared" si="12"/>
        <v>31550</v>
      </c>
      <c r="K15" s="84">
        <f t="shared" si="12"/>
        <v>32050</v>
      </c>
      <c r="L15" s="84">
        <f t="shared" si="12"/>
        <v>32550</v>
      </c>
      <c r="M15" s="84">
        <f t="shared" si="12"/>
        <v>33050</v>
      </c>
      <c r="N15" s="84">
        <f t="shared" si="12"/>
        <v>33550</v>
      </c>
      <c r="O15" s="84">
        <f t="shared" si="12"/>
        <v>34050</v>
      </c>
      <c r="P15" s="85">
        <f t="shared" si="12"/>
        <v>34550</v>
      </c>
    </row>
    <row r="16" spans="1:16" ht="18" customHeight="1">
      <c r="A16" s="119"/>
      <c r="B16" s="15" t="s">
        <v>57</v>
      </c>
      <c r="C16" s="83">
        <v>28600</v>
      </c>
      <c r="D16" s="84">
        <f t="shared" si="11"/>
        <v>29100</v>
      </c>
      <c r="E16" s="84">
        <f t="shared" si="11"/>
        <v>29600</v>
      </c>
      <c r="F16" s="84">
        <f t="shared" si="11"/>
        <v>30100</v>
      </c>
      <c r="G16" s="84">
        <f aca="true" t="shared" si="13" ref="G16:P16">F16+500</f>
        <v>30600</v>
      </c>
      <c r="H16" s="84">
        <f t="shared" si="13"/>
        <v>31100</v>
      </c>
      <c r="I16" s="84">
        <f t="shared" si="13"/>
        <v>31600</v>
      </c>
      <c r="J16" s="84">
        <f t="shared" si="13"/>
        <v>32100</v>
      </c>
      <c r="K16" s="84">
        <f t="shared" si="13"/>
        <v>32600</v>
      </c>
      <c r="L16" s="84">
        <f t="shared" si="13"/>
        <v>33100</v>
      </c>
      <c r="M16" s="84">
        <f t="shared" si="13"/>
        <v>33600</v>
      </c>
      <c r="N16" s="84">
        <f t="shared" si="13"/>
        <v>34100</v>
      </c>
      <c r="O16" s="84">
        <f t="shared" si="13"/>
        <v>34600</v>
      </c>
      <c r="P16" s="85">
        <f t="shared" si="13"/>
        <v>35100</v>
      </c>
    </row>
    <row r="17" spans="1:16" ht="18" customHeight="1">
      <c r="A17" s="119"/>
      <c r="B17" s="15" t="s">
        <v>58</v>
      </c>
      <c r="C17" s="83">
        <v>29150</v>
      </c>
      <c r="D17" s="84">
        <f t="shared" si="11"/>
        <v>29650</v>
      </c>
      <c r="E17" s="84">
        <f t="shared" si="11"/>
        <v>30150</v>
      </c>
      <c r="F17" s="84">
        <f t="shared" si="11"/>
        <v>30650</v>
      </c>
      <c r="G17" s="84">
        <f aca="true" t="shared" si="14" ref="G17:P17">F17+500</f>
        <v>31150</v>
      </c>
      <c r="H17" s="84">
        <f t="shared" si="14"/>
        <v>31650</v>
      </c>
      <c r="I17" s="84">
        <f t="shared" si="14"/>
        <v>32150</v>
      </c>
      <c r="J17" s="84">
        <f t="shared" si="14"/>
        <v>32650</v>
      </c>
      <c r="K17" s="84">
        <f t="shared" si="14"/>
        <v>33150</v>
      </c>
      <c r="L17" s="84">
        <f t="shared" si="14"/>
        <v>33650</v>
      </c>
      <c r="M17" s="84">
        <f t="shared" si="14"/>
        <v>34150</v>
      </c>
      <c r="N17" s="84">
        <f t="shared" si="14"/>
        <v>34650</v>
      </c>
      <c r="O17" s="84">
        <f t="shared" si="14"/>
        <v>35150</v>
      </c>
      <c r="P17" s="85">
        <f t="shared" si="14"/>
        <v>35650</v>
      </c>
    </row>
    <row r="18" spans="1:16" ht="18" customHeight="1" thickBot="1">
      <c r="A18" s="120"/>
      <c r="B18" s="22" t="s">
        <v>59</v>
      </c>
      <c r="C18" s="86">
        <v>30450</v>
      </c>
      <c r="D18" s="87">
        <f t="shared" si="11"/>
        <v>30950</v>
      </c>
      <c r="E18" s="87">
        <f t="shared" si="11"/>
        <v>31450</v>
      </c>
      <c r="F18" s="87">
        <f t="shared" si="11"/>
        <v>31950</v>
      </c>
      <c r="G18" s="87">
        <f aca="true" t="shared" si="15" ref="G18:P18">F18+500</f>
        <v>32450</v>
      </c>
      <c r="H18" s="87">
        <f t="shared" si="15"/>
        <v>32950</v>
      </c>
      <c r="I18" s="87">
        <f t="shared" si="15"/>
        <v>33450</v>
      </c>
      <c r="J18" s="87">
        <f t="shared" si="15"/>
        <v>33950</v>
      </c>
      <c r="K18" s="87">
        <f t="shared" si="15"/>
        <v>34450</v>
      </c>
      <c r="L18" s="87">
        <f t="shared" si="15"/>
        <v>34950</v>
      </c>
      <c r="M18" s="87">
        <f t="shared" si="15"/>
        <v>35450</v>
      </c>
      <c r="N18" s="87">
        <f t="shared" si="15"/>
        <v>35950</v>
      </c>
      <c r="O18" s="87">
        <f t="shared" si="15"/>
        <v>36450</v>
      </c>
      <c r="P18" s="88">
        <f t="shared" si="15"/>
        <v>36950</v>
      </c>
    </row>
    <row r="19" spans="1:16" ht="18" customHeight="1">
      <c r="A19" s="118" t="s">
        <v>8</v>
      </c>
      <c r="B19" s="17" t="s">
        <v>5</v>
      </c>
      <c r="C19" s="89">
        <v>33550</v>
      </c>
      <c r="D19" s="54">
        <f t="shared" si="11"/>
        <v>34050</v>
      </c>
      <c r="E19" s="54">
        <f t="shared" si="11"/>
        <v>34550</v>
      </c>
      <c r="F19" s="54">
        <f t="shared" si="11"/>
        <v>35050</v>
      </c>
      <c r="G19" s="54">
        <f aca="true" t="shared" si="16" ref="G19:P19">F19+500</f>
        <v>35550</v>
      </c>
      <c r="H19" s="54">
        <f t="shared" si="16"/>
        <v>36050</v>
      </c>
      <c r="I19" s="54">
        <f t="shared" si="16"/>
        <v>36550</v>
      </c>
      <c r="J19" s="54">
        <f t="shared" si="16"/>
        <v>37050</v>
      </c>
      <c r="K19" s="54">
        <f t="shared" si="16"/>
        <v>37550</v>
      </c>
      <c r="L19" s="54">
        <f t="shared" si="16"/>
        <v>38050</v>
      </c>
      <c r="M19" s="54">
        <f t="shared" si="16"/>
        <v>38550</v>
      </c>
      <c r="N19" s="54">
        <f t="shared" si="16"/>
        <v>39050</v>
      </c>
      <c r="O19" s="54">
        <f t="shared" si="16"/>
        <v>39550</v>
      </c>
      <c r="P19" s="55">
        <f t="shared" si="16"/>
        <v>40050</v>
      </c>
    </row>
    <row r="20" spans="1:16" ht="18" customHeight="1" thickBot="1">
      <c r="A20" s="120"/>
      <c r="B20" s="8" t="s">
        <v>4</v>
      </c>
      <c r="C20" s="90">
        <v>11800</v>
      </c>
      <c r="D20" s="78">
        <f>C20+200</f>
        <v>12000</v>
      </c>
      <c r="E20" s="78">
        <f>D20+200</f>
        <v>12200</v>
      </c>
      <c r="F20" s="78">
        <f>E20+200</f>
        <v>12400</v>
      </c>
      <c r="G20" s="78">
        <f aca="true" t="shared" si="17" ref="G20:P20">F20+200</f>
        <v>12600</v>
      </c>
      <c r="H20" s="78">
        <f t="shared" si="17"/>
        <v>12800</v>
      </c>
      <c r="I20" s="78">
        <f t="shared" si="17"/>
        <v>13000</v>
      </c>
      <c r="J20" s="78">
        <f t="shared" si="17"/>
        <v>13200</v>
      </c>
      <c r="K20" s="78">
        <f t="shared" si="17"/>
        <v>13400</v>
      </c>
      <c r="L20" s="78">
        <f t="shared" si="17"/>
        <v>13600</v>
      </c>
      <c r="M20" s="78">
        <f t="shared" si="17"/>
        <v>13800</v>
      </c>
      <c r="N20" s="78">
        <f t="shared" si="17"/>
        <v>14000</v>
      </c>
      <c r="O20" s="78">
        <f t="shared" si="17"/>
        <v>14200</v>
      </c>
      <c r="P20" s="79">
        <f t="shared" si="17"/>
        <v>14400</v>
      </c>
    </row>
    <row r="21" spans="1:16" ht="18" customHeight="1" thickBot="1">
      <c r="A21" s="40"/>
      <c r="B21" s="11" t="s">
        <v>44</v>
      </c>
      <c r="C21" s="91">
        <v>27500</v>
      </c>
      <c r="D21" s="92">
        <f>C21+500</f>
        <v>28000</v>
      </c>
      <c r="E21" s="92">
        <f>D21+500</f>
        <v>28500</v>
      </c>
      <c r="F21" s="92">
        <f>E21+500</f>
        <v>29000</v>
      </c>
      <c r="G21" s="92">
        <f aca="true" t="shared" si="18" ref="G21:P21">F21+500</f>
        <v>29500</v>
      </c>
      <c r="H21" s="92">
        <f t="shared" si="18"/>
        <v>30000</v>
      </c>
      <c r="I21" s="92">
        <f t="shared" si="18"/>
        <v>30500</v>
      </c>
      <c r="J21" s="92">
        <f t="shared" si="18"/>
        <v>31000</v>
      </c>
      <c r="K21" s="92">
        <f t="shared" si="18"/>
        <v>31500</v>
      </c>
      <c r="L21" s="92">
        <f t="shared" si="18"/>
        <v>32000</v>
      </c>
      <c r="M21" s="92">
        <f t="shared" si="18"/>
        <v>32500</v>
      </c>
      <c r="N21" s="92">
        <f t="shared" si="18"/>
        <v>33000</v>
      </c>
      <c r="O21" s="92">
        <f t="shared" si="18"/>
        <v>33500</v>
      </c>
      <c r="P21" s="93">
        <f t="shared" si="18"/>
        <v>34000</v>
      </c>
    </row>
    <row r="22" spans="1:16" ht="18" customHeight="1">
      <c r="A22" s="119" t="s">
        <v>10</v>
      </c>
      <c r="B22" s="6" t="s">
        <v>54</v>
      </c>
      <c r="C22" s="62">
        <v>22000</v>
      </c>
      <c r="D22" s="72">
        <f>C22+400</f>
        <v>22400</v>
      </c>
      <c r="E22" s="72">
        <f>D22+400</f>
        <v>22800</v>
      </c>
      <c r="F22" s="72">
        <f>E22+400</f>
        <v>23200</v>
      </c>
      <c r="G22" s="72">
        <f aca="true" t="shared" si="19" ref="G22:P22">F22+400</f>
        <v>23600</v>
      </c>
      <c r="H22" s="72">
        <f t="shared" si="19"/>
        <v>24000</v>
      </c>
      <c r="I22" s="72">
        <f t="shared" si="19"/>
        <v>24400</v>
      </c>
      <c r="J22" s="72">
        <f t="shared" si="19"/>
        <v>24800</v>
      </c>
      <c r="K22" s="72">
        <f t="shared" si="19"/>
        <v>25200</v>
      </c>
      <c r="L22" s="72">
        <f t="shared" si="19"/>
        <v>25600</v>
      </c>
      <c r="M22" s="72">
        <f t="shared" si="19"/>
        <v>26000</v>
      </c>
      <c r="N22" s="72">
        <f t="shared" si="19"/>
        <v>26400</v>
      </c>
      <c r="O22" s="72">
        <f t="shared" si="19"/>
        <v>26800</v>
      </c>
      <c r="P22" s="73">
        <f t="shared" si="19"/>
        <v>27200</v>
      </c>
    </row>
    <row r="23" spans="1:16" ht="18" customHeight="1" thickBot="1">
      <c r="A23" s="120"/>
      <c r="B23" s="31" t="s">
        <v>55</v>
      </c>
      <c r="C23" s="94">
        <v>9500</v>
      </c>
      <c r="D23" s="78">
        <f>C23+200</f>
        <v>9700</v>
      </c>
      <c r="E23" s="78">
        <f>D23+200</f>
        <v>9900</v>
      </c>
      <c r="F23" s="78">
        <f>E23+200</f>
        <v>10100</v>
      </c>
      <c r="G23" s="78">
        <f aca="true" t="shared" si="20" ref="G23:P23">F23+200</f>
        <v>10300</v>
      </c>
      <c r="H23" s="78">
        <f t="shared" si="20"/>
        <v>10500</v>
      </c>
      <c r="I23" s="78">
        <f t="shared" si="20"/>
        <v>10700</v>
      </c>
      <c r="J23" s="78">
        <f t="shared" si="20"/>
        <v>10900</v>
      </c>
      <c r="K23" s="78">
        <f t="shared" si="20"/>
        <v>11100</v>
      </c>
      <c r="L23" s="78">
        <f t="shared" si="20"/>
        <v>11300</v>
      </c>
      <c r="M23" s="78">
        <f t="shared" si="20"/>
        <v>11500</v>
      </c>
      <c r="N23" s="78">
        <f t="shared" si="20"/>
        <v>11700</v>
      </c>
      <c r="O23" s="78">
        <f t="shared" si="20"/>
        <v>11900</v>
      </c>
      <c r="P23" s="79">
        <f t="shared" si="20"/>
        <v>12100</v>
      </c>
    </row>
    <row r="24" spans="1:16" ht="18" customHeight="1" thickBot="1">
      <c r="A24" s="30"/>
      <c r="B24" s="11" t="s">
        <v>16</v>
      </c>
      <c r="C24" s="94">
        <v>24950</v>
      </c>
      <c r="D24" s="78">
        <f>C24+400</f>
        <v>25350</v>
      </c>
      <c r="E24" s="78">
        <f>D24+400</f>
        <v>25750</v>
      </c>
      <c r="F24" s="78">
        <f>E24+400</f>
        <v>26150</v>
      </c>
      <c r="G24" s="78">
        <f aca="true" t="shared" si="21" ref="G24:P24">F24+400</f>
        <v>26550</v>
      </c>
      <c r="H24" s="78">
        <f t="shared" si="21"/>
        <v>26950</v>
      </c>
      <c r="I24" s="78">
        <f t="shared" si="21"/>
        <v>27350</v>
      </c>
      <c r="J24" s="78">
        <f t="shared" si="21"/>
        <v>27750</v>
      </c>
      <c r="K24" s="78">
        <f t="shared" si="21"/>
        <v>28150</v>
      </c>
      <c r="L24" s="78">
        <f t="shared" si="21"/>
        <v>28550</v>
      </c>
      <c r="M24" s="78">
        <f t="shared" si="21"/>
        <v>28950</v>
      </c>
      <c r="N24" s="78">
        <f t="shared" si="21"/>
        <v>29350</v>
      </c>
      <c r="O24" s="78">
        <f t="shared" si="21"/>
        <v>29750</v>
      </c>
      <c r="P24" s="79">
        <f t="shared" si="21"/>
        <v>30150</v>
      </c>
    </row>
    <row r="25" spans="1:16" ht="18" customHeight="1">
      <c r="A25" s="113" t="s">
        <v>19</v>
      </c>
      <c r="B25" s="16" t="s">
        <v>50</v>
      </c>
      <c r="C25" s="71">
        <v>22000</v>
      </c>
      <c r="D25" s="72">
        <f>C25+500</f>
        <v>22500</v>
      </c>
      <c r="E25" s="72">
        <f>D25+500</f>
        <v>23000</v>
      </c>
      <c r="F25" s="72">
        <f>E25+500</f>
        <v>23500</v>
      </c>
      <c r="G25" s="72">
        <f aca="true" t="shared" si="22" ref="G25:P25">F25+500</f>
        <v>24000</v>
      </c>
      <c r="H25" s="72">
        <f t="shared" si="22"/>
        <v>24500</v>
      </c>
      <c r="I25" s="72">
        <f t="shared" si="22"/>
        <v>25000</v>
      </c>
      <c r="J25" s="72">
        <f t="shared" si="22"/>
        <v>25500</v>
      </c>
      <c r="K25" s="72">
        <f t="shared" si="22"/>
        <v>26000</v>
      </c>
      <c r="L25" s="72">
        <f t="shared" si="22"/>
        <v>26500</v>
      </c>
      <c r="M25" s="72">
        <f t="shared" si="22"/>
        <v>27000</v>
      </c>
      <c r="N25" s="72">
        <f t="shared" si="22"/>
        <v>27500</v>
      </c>
      <c r="O25" s="72">
        <f t="shared" si="22"/>
        <v>28000</v>
      </c>
      <c r="P25" s="73">
        <f t="shared" si="22"/>
        <v>28500</v>
      </c>
    </row>
    <row r="26" spans="1:16" ht="18" customHeight="1" thickBot="1">
      <c r="A26" s="114"/>
      <c r="B26" s="6" t="s">
        <v>22</v>
      </c>
      <c r="C26" s="95">
        <v>10700</v>
      </c>
      <c r="D26" s="96">
        <f>C26+200</f>
        <v>10900</v>
      </c>
      <c r="E26" s="96">
        <f>D26+200</f>
        <v>11100</v>
      </c>
      <c r="F26" s="96">
        <f>E26+200</f>
        <v>11300</v>
      </c>
      <c r="G26" s="96">
        <f aca="true" t="shared" si="23" ref="G26:P26">F26+200</f>
        <v>11500</v>
      </c>
      <c r="H26" s="96">
        <f t="shared" si="23"/>
        <v>11700</v>
      </c>
      <c r="I26" s="96">
        <f t="shared" si="23"/>
        <v>11900</v>
      </c>
      <c r="J26" s="96">
        <f t="shared" si="23"/>
        <v>12100</v>
      </c>
      <c r="K26" s="96">
        <f t="shared" si="23"/>
        <v>12300</v>
      </c>
      <c r="L26" s="96">
        <f t="shared" si="23"/>
        <v>12500</v>
      </c>
      <c r="M26" s="96">
        <f t="shared" si="23"/>
        <v>12700</v>
      </c>
      <c r="N26" s="96">
        <f t="shared" si="23"/>
        <v>12900</v>
      </c>
      <c r="O26" s="96">
        <f t="shared" si="23"/>
        <v>13100</v>
      </c>
      <c r="P26" s="97">
        <f t="shared" si="23"/>
        <v>13300</v>
      </c>
    </row>
    <row r="27" spans="1:16" ht="18" customHeight="1" thickBot="1">
      <c r="A27" s="18"/>
      <c r="B27" s="19" t="s">
        <v>45</v>
      </c>
      <c r="C27" s="98">
        <v>25300</v>
      </c>
      <c r="D27" s="99">
        <f aca="true" t="shared" si="24" ref="D27:P27">C27+500</f>
        <v>25800</v>
      </c>
      <c r="E27" s="99">
        <f t="shared" si="24"/>
        <v>26300</v>
      </c>
      <c r="F27" s="99">
        <f t="shared" si="24"/>
        <v>26800</v>
      </c>
      <c r="G27" s="99">
        <f t="shared" si="24"/>
        <v>27300</v>
      </c>
      <c r="H27" s="99">
        <f t="shared" si="24"/>
        <v>27800</v>
      </c>
      <c r="I27" s="99">
        <f t="shared" si="24"/>
        <v>28300</v>
      </c>
      <c r="J27" s="99">
        <f t="shared" si="24"/>
        <v>28800</v>
      </c>
      <c r="K27" s="99">
        <f t="shared" si="24"/>
        <v>29300</v>
      </c>
      <c r="L27" s="99">
        <f t="shared" si="24"/>
        <v>29800</v>
      </c>
      <c r="M27" s="99">
        <f t="shared" si="24"/>
        <v>30300</v>
      </c>
      <c r="N27" s="99">
        <f t="shared" si="24"/>
        <v>30800</v>
      </c>
      <c r="O27" s="99">
        <f t="shared" si="24"/>
        <v>31300</v>
      </c>
      <c r="P27" s="100">
        <f t="shared" si="24"/>
        <v>31800</v>
      </c>
    </row>
    <row r="28" spans="1:16" ht="18" customHeight="1">
      <c r="A28" s="123" t="s">
        <v>21</v>
      </c>
      <c r="B28" s="35" t="s">
        <v>35</v>
      </c>
      <c r="C28" s="62">
        <v>21950</v>
      </c>
      <c r="D28" s="63">
        <f>C28+400</f>
        <v>22350</v>
      </c>
      <c r="E28" s="63">
        <f>D28+400</f>
        <v>22750</v>
      </c>
      <c r="F28" s="63">
        <f>E28+400</f>
        <v>23150</v>
      </c>
      <c r="G28" s="63">
        <f aca="true" t="shared" si="25" ref="G28:P28">F28+400</f>
        <v>23550</v>
      </c>
      <c r="H28" s="63">
        <f t="shared" si="25"/>
        <v>23950</v>
      </c>
      <c r="I28" s="63">
        <f t="shared" si="25"/>
        <v>24350</v>
      </c>
      <c r="J28" s="63">
        <f t="shared" si="25"/>
        <v>24750</v>
      </c>
      <c r="K28" s="63">
        <f t="shared" si="25"/>
        <v>25150</v>
      </c>
      <c r="L28" s="63">
        <f t="shared" si="25"/>
        <v>25550</v>
      </c>
      <c r="M28" s="63">
        <f t="shared" si="25"/>
        <v>25950</v>
      </c>
      <c r="N28" s="63">
        <f t="shared" si="25"/>
        <v>26350</v>
      </c>
      <c r="O28" s="63">
        <f t="shared" si="25"/>
        <v>26750</v>
      </c>
      <c r="P28" s="64">
        <f t="shared" si="25"/>
        <v>27150</v>
      </c>
    </row>
    <row r="29" spans="1:16" ht="18" customHeight="1" thickBot="1">
      <c r="A29" s="124"/>
      <c r="B29" s="22" t="s">
        <v>36</v>
      </c>
      <c r="C29" s="101">
        <v>32150</v>
      </c>
      <c r="D29" s="102">
        <f>C29+600</f>
        <v>32750</v>
      </c>
      <c r="E29" s="102">
        <f>D29+600</f>
        <v>33350</v>
      </c>
      <c r="F29" s="102">
        <f>E29+600</f>
        <v>33950</v>
      </c>
      <c r="G29" s="102">
        <f aca="true" t="shared" si="26" ref="G29:P29">F29+600</f>
        <v>34550</v>
      </c>
      <c r="H29" s="102">
        <f t="shared" si="26"/>
        <v>35150</v>
      </c>
      <c r="I29" s="102">
        <f t="shared" si="26"/>
        <v>35750</v>
      </c>
      <c r="J29" s="102">
        <f t="shared" si="26"/>
        <v>36350</v>
      </c>
      <c r="K29" s="102">
        <f t="shared" si="26"/>
        <v>36950</v>
      </c>
      <c r="L29" s="102">
        <f t="shared" si="26"/>
        <v>37550</v>
      </c>
      <c r="M29" s="102">
        <f t="shared" si="26"/>
        <v>38150</v>
      </c>
      <c r="N29" s="102">
        <f t="shared" si="26"/>
        <v>38750</v>
      </c>
      <c r="O29" s="102">
        <f t="shared" si="26"/>
        <v>39350</v>
      </c>
      <c r="P29" s="103">
        <f t="shared" si="26"/>
        <v>39950</v>
      </c>
    </row>
    <row r="30" spans="1:16" s="1" customFormat="1" ht="18" customHeight="1">
      <c r="A30" s="125" t="s">
        <v>23</v>
      </c>
      <c r="B30" s="16" t="s">
        <v>32</v>
      </c>
      <c r="C30" s="53">
        <v>15550</v>
      </c>
      <c r="D30" s="54">
        <f>C30+250</f>
        <v>15800</v>
      </c>
      <c r="E30" s="54">
        <f>D30+250</f>
        <v>16050</v>
      </c>
      <c r="F30" s="54">
        <f>E30+250</f>
        <v>16300</v>
      </c>
      <c r="G30" s="54">
        <f aca="true" t="shared" si="27" ref="G30:P30">F30+250</f>
        <v>16550</v>
      </c>
      <c r="H30" s="54">
        <f t="shared" si="27"/>
        <v>16800</v>
      </c>
      <c r="I30" s="54">
        <f t="shared" si="27"/>
        <v>17050</v>
      </c>
      <c r="J30" s="54">
        <f t="shared" si="27"/>
        <v>17300</v>
      </c>
      <c r="K30" s="54">
        <f t="shared" si="27"/>
        <v>17550</v>
      </c>
      <c r="L30" s="54">
        <f t="shared" si="27"/>
        <v>17800</v>
      </c>
      <c r="M30" s="54">
        <f t="shared" si="27"/>
        <v>18050</v>
      </c>
      <c r="N30" s="54">
        <f t="shared" si="27"/>
        <v>18300</v>
      </c>
      <c r="O30" s="54">
        <f t="shared" si="27"/>
        <v>18550</v>
      </c>
      <c r="P30" s="55">
        <f t="shared" si="27"/>
        <v>18800</v>
      </c>
    </row>
    <row r="31" spans="1:16" s="1" customFormat="1" ht="18" customHeight="1">
      <c r="A31" s="126"/>
      <c r="B31" s="6" t="s">
        <v>33</v>
      </c>
      <c r="C31" s="56">
        <v>18200</v>
      </c>
      <c r="D31" s="57">
        <f aca="true" t="shared" si="28" ref="D31:F32">C31+300</f>
        <v>18500</v>
      </c>
      <c r="E31" s="57">
        <f t="shared" si="28"/>
        <v>18800</v>
      </c>
      <c r="F31" s="57">
        <f t="shared" si="28"/>
        <v>19100</v>
      </c>
      <c r="G31" s="57">
        <f aca="true" t="shared" si="29" ref="G31:P31">F31+300</f>
        <v>19400</v>
      </c>
      <c r="H31" s="57">
        <f t="shared" si="29"/>
        <v>19700</v>
      </c>
      <c r="I31" s="57">
        <f t="shared" si="29"/>
        <v>20000</v>
      </c>
      <c r="J31" s="57">
        <f t="shared" si="29"/>
        <v>20300</v>
      </c>
      <c r="K31" s="57">
        <f t="shared" si="29"/>
        <v>20600</v>
      </c>
      <c r="L31" s="57">
        <f t="shared" si="29"/>
        <v>20900</v>
      </c>
      <c r="M31" s="57">
        <f t="shared" si="29"/>
        <v>21200</v>
      </c>
      <c r="N31" s="57">
        <f t="shared" si="29"/>
        <v>21500</v>
      </c>
      <c r="O31" s="57">
        <f t="shared" si="29"/>
        <v>21800</v>
      </c>
      <c r="P31" s="58">
        <f t="shared" si="29"/>
        <v>22100</v>
      </c>
    </row>
    <row r="32" spans="1:16" s="1" customFormat="1" ht="18" customHeight="1">
      <c r="A32" s="126"/>
      <c r="B32" s="9" t="s">
        <v>34</v>
      </c>
      <c r="C32" s="56">
        <v>20200</v>
      </c>
      <c r="D32" s="57">
        <f t="shared" si="28"/>
        <v>20500</v>
      </c>
      <c r="E32" s="57">
        <f t="shared" si="28"/>
        <v>20800</v>
      </c>
      <c r="F32" s="57">
        <f t="shared" si="28"/>
        <v>21100</v>
      </c>
      <c r="G32" s="57">
        <f aca="true" t="shared" si="30" ref="G32:P32">F32+300</f>
        <v>21400</v>
      </c>
      <c r="H32" s="57">
        <f t="shared" si="30"/>
        <v>21700</v>
      </c>
      <c r="I32" s="57">
        <f t="shared" si="30"/>
        <v>22000</v>
      </c>
      <c r="J32" s="57">
        <f t="shared" si="30"/>
        <v>22300</v>
      </c>
      <c r="K32" s="57">
        <f t="shared" si="30"/>
        <v>22600</v>
      </c>
      <c r="L32" s="57">
        <f t="shared" si="30"/>
        <v>22900</v>
      </c>
      <c r="M32" s="57">
        <f t="shared" si="30"/>
        <v>23200</v>
      </c>
      <c r="N32" s="57">
        <f t="shared" si="30"/>
        <v>23500</v>
      </c>
      <c r="O32" s="57">
        <f t="shared" si="30"/>
        <v>23800</v>
      </c>
      <c r="P32" s="58">
        <f t="shared" si="30"/>
        <v>24100</v>
      </c>
    </row>
    <row r="33" spans="1:16" s="1" customFormat="1" ht="18" customHeight="1" thickBot="1">
      <c r="A33" s="127"/>
      <c r="B33" s="8" t="s">
        <v>24</v>
      </c>
      <c r="C33" s="65">
        <v>13150</v>
      </c>
      <c r="D33" s="66">
        <f>C33+200</f>
        <v>13350</v>
      </c>
      <c r="E33" s="66">
        <f>D33+200</f>
        <v>13550</v>
      </c>
      <c r="F33" s="66">
        <f>E33+200</f>
        <v>13750</v>
      </c>
      <c r="G33" s="66">
        <f aca="true" t="shared" si="31" ref="G33:P33">F33+200</f>
        <v>13950</v>
      </c>
      <c r="H33" s="66">
        <f t="shared" si="31"/>
        <v>14150</v>
      </c>
      <c r="I33" s="66">
        <f t="shared" si="31"/>
        <v>14350</v>
      </c>
      <c r="J33" s="66">
        <f t="shared" si="31"/>
        <v>14550</v>
      </c>
      <c r="K33" s="66">
        <f t="shared" si="31"/>
        <v>14750</v>
      </c>
      <c r="L33" s="66">
        <f t="shared" si="31"/>
        <v>14950</v>
      </c>
      <c r="M33" s="66">
        <f t="shared" si="31"/>
        <v>15150</v>
      </c>
      <c r="N33" s="66">
        <f t="shared" si="31"/>
        <v>15350</v>
      </c>
      <c r="O33" s="66">
        <f t="shared" si="31"/>
        <v>15550</v>
      </c>
      <c r="P33" s="67">
        <f t="shared" si="31"/>
        <v>15750</v>
      </c>
    </row>
    <row r="34" spans="1:16" s="1" customFormat="1" ht="18" customHeight="1" thickBot="1">
      <c r="A34" s="36"/>
      <c r="B34" s="11" t="s">
        <v>20</v>
      </c>
      <c r="C34" s="94">
        <v>2450</v>
      </c>
      <c r="D34" s="104">
        <f>C34+100</f>
        <v>2550</v>
      </c>
      <c r="E34" s="104">
        <f>D34+100</f>
        <v>2650</v>
      </c>
      <c r="F34" s="104">
        <f>E34+100</f>
        <v>2750</v>
      </c>
      <c r="G34" s="104">
        <f aca="true" t="shared" si="32" ref="G34:P34">F34+100</f>
        <v>2850</v>
      </c>
      <c r="H34" s="104">
        <f t="shared" si="32"/>
        <v>2950</v>
      </c>
      <c r="I34" s="104">
        <f t="shared" si="32"/>
        <v>3050</v>
      </c>
      <c r="J34" s="104">
        <f t="shared" si="32"/>
        <v>3150</v>
      </c>
      <c r="K34" s="104">
        <f t="shared" si="32"/>
        <v>3250</v>
      </c>
      <c r="L34" s="104">
        <f t="shared" si="32"/>
        <v>3350</v>
      </c>
      <c r="M34" s="104">
        <f t="shared" si="32"/>
        <v>3450</v>
      </c>
      <c r="N34" s="104">
        <f t="shared" si="32"/>
        <v>3550</v>
      </c>
      <c r="O34" s="104">
        <f t="shared" si="32"/>
        <v>3650</v>
      </c>
      <c r="P34" s="105">
        <f t="shared" si="32"/>
        <v>3750</v>
      </c>
    </row>
    <row r="35" spans="1:16" ht="18" customHeight="1">
      <c r="A35" s="121"/>
      <c r="B35" s="6" t="s">
        <v>6</v>
      </c>
      <c r="C35" s="71">
        <v>440</v>
      </c>
      <c r="D35" s="106">
        <f aca="true" t="shared" si="33" ref="D35:F37">C35+20</f>
        <v>460</v>
      </c>
      <c r="E35" s="106">
        <f t="shared" si="33"/>
        <v>480</v>
      </c>
      <c r="F35" s="106">
        <f t="shared" si="33"/>
        <v>500</v>
      </c>
      <c r="G35" s="106">
        <f aca="true" t="shared" si="34" ref="G35:P35">F35+20</f>
        <v>520</v>
      </c>
      <c r="H35" s="106">
        <f t="shared" si="34"/>
        <v>540</v>
      </c>
      <c r="I35" s="106">
        <f t="shared" si="34"/>
        <v>560</v>
      </c>
      <c r="J35" s="106">
        <f t="shared" si="34"/>
        <v>580</v>
      </c>
      <c r="K35" s="106">
        <f t="shared" si="34"/>
        <v>600</v>
      </c>
      <c r="L35" s="106">
        <f t="shared" si="34"/>
        <v>620</v>
      </c>
      <c r="M35" s="106">
        <f t="shared" si="34"/>
        <v>640</v>
      </c>
      <c r="N35" s="106">
        <f t="shared" si="34"/>
        <v>660</v>
      </c>
      <c r="O35" s="106">
        <f t="shared" si="34"/>
        <v>680</v>
      </c>
      <c r="P35" s="107">
        <f t="shared" si="34"/>
        <v>700</v>
      </c>
    </row>
    <row r="36" spans="1:16" s="1" customFormat="1" ht="18" customHeight="1">
      <c r="A36" s="121"/>
      <c r="B36" s="5" t="s">
        <v>17</v>
      </c>
      <c r="C36" s="74">
        <v>490</v>
      </c>
      <c r="D36" s="108">
        <f t="shared" si="33"/>
        <v>510</v>
      </c>
      <c r="E36" s="108">
        <f t="shared" si="33"/>
        <v>530</v>
      </c>
      <c r="F36" s="108">
        <f t="shared" si="33"/>
        <v>550</v>
      </c>
      <c r="G36" s="108">
        <f aca="true" t="shared" si="35" ref="G36:P36">F36+20</f>
        <v>570</v>
      </c>
      <c r="H36" s="108">
        <f t="shared" si="35"/>
        <v>590</v>
      </c>
      <c r="I36" s="108">
        <f t="shared" si="35"/>
        <v>610</v>
      </c>
      <c r="J36" s="108">
        <f t="shared" si="35"/>
        <v>630</v>
      </c>
      <c r="K36" s="108">
        <f t="shared" si="35"/>
        <v>650</v>
      </c>
      <c r="L36" s="108">
        <f t="shared" si="35"/>
        <v>670</v>
      </c>
      <c r="M36" s="108">
        <f t="shared" si="35"/>
        <v>690</v>
      </c>
      <c r="N36" s="108">
        <f t="shared" si="35"/>
        <v>710</v>
      </c>
      <c r="O36" s="108">
        <f t="shared" si="35"/>
        <v>730</v>
      </c>
      <c r="P36" s="109">
        <f t="shared" si="35"/>
        <v>750</v>
      </c>
    </row>
    <row r="37" spans="1:16" s="1" customFormat="1" ht="18" customHeight="1" thickBot="1">
      <c r="A37" s="122"/>
      <c r="B37" s="8" t="s">
        <v>18</v>
      </c>
      <c r="C37" s="90">
        <v>580</v>
      </c>
      <c r="D37" s="110">
        <f t="shared" si="33"/>
        <v>600</v>
      </c>
      <c r="E37" s="110">
        <f t="shared" si="33"/>
        <v>620</v>
      </c>
      <c r="F37" s="110">
        <f t="shared" si="33"/>
        <v>640</v>
      </c>
      <c r="G37" s="110">
        <f aca="true" t="shared" si="36" ref="G37:P37">F37+20</f>
        <v>660</v>
      </c>
      <c r="H37" s="110">
        <f t="shared" si="36"/>
        <v>680</v>
      </c>
      <c r="I37" s="110">
        <f t="shared" si="36"/>
        <v>700</v>
      </c>
      <c r="J37" s="110">
        <f t="shared" si="36"/>
        <v>720</v>
      </c>
      <c r="K37" s="110">
        <f t="shared" si="36"/>
        <v>740</v>
      </c>
      <c r="L37" s="110">
        <f t="shared" si="36"/>
        <v>760</v>
      </c>
      <c r="M37" s="110">
        <f t="shared" si="36"/>
        <v>780</v>
      </c>
      <c r="N37" s="110">
        <f t="shared" si="36"/>
        <v>800</v>
      </c>
      <c r="O37" s="110">
        <f t="shared" si="36"/>
        <v>820</v>
      </c>
      <c r="P37" s="111">
        <f t="shared" si="36"/>
        <v>840</v>
      </c>
    </row>
    <row r="38" ht="18" customHeight="1"/>
    <row r="39" spans="1:16" ht="18" customHeight="1" thickBot="1">
      <c r="A39" s="21"/>
      <c r="B39" s="33"/>
      <c r="C39" s="33"/>
      <c r="D39" s="33"/>
      <c r="E39" s="25"/>
      <c r="F39" s="34"/>
      <c r="G39" s="34"/>
      <c r="H39" s="34"/>
      <c r="I39" s="34"/>
      <c r="J39" s="34"/>
      <c r="K39" s="34"/>
      <c r="L39" s="34"/>
      <c r="M39" s="34"/>
      <c r="N39" s="25"/>
      <c r="O39" s="25"/>
      <c r="P39" s="25"/>
    </row>
    <row r="40" spans="1:7" ht="18" customHeight="1">
      <c r="A40" s="3"/>
      <c r="B40" s="23" t="s">
        <v>0</v>
      </c>
      <c r="C40" s="12" t="s">
        <v>60</v>
      </c>
      <c r="D40" s="13" t="s">
        <v>60</v>
      </c>
      <c r="E40" s="20" t="s">
        <v>60</v>
      </c>
      <c r="F40" s="13" t="s">
        <v>60</v>
      </c>
      <c r="G40" s="50" t="s">
        <v>9</v>
      </c>
    </row>
    <row r="41" spans="1:7" ht="18" customHeight="1" thickBot="1">
      <c r="A41" s="37"/>
      <c r="B41" s="38"/>
      <c r="C41" s="26" t="s">
        <v>61</v>
      </c>
      <c r="D41" s="27" t="s">
        <v>62</v>
      </c>
      <c r="E41" s="39" t="s">
        <v>63</v>
      </c>
      <c r="F41" s="27" t="s">
        <v>64</v>
      </c>
      <c r="G41" s="51" t="s">
        <v>65</v>
      </c>
    </row>
    <row r="42" spans="1:7" ht="4.5" customHeight="1" thickBot="1">
      <c r="A42" s="10"/>
      <c r="B42" s="41"/>
      <c r="C42" s="48"/>
      <c r="D42" s="49"/>
      <c r="E42" s="45"/>
      <c r="F42" s="43"/>
      <c r="G42" s="52"/>
    </row>
    <row r="43" spans="1:7" ht="18" customHeight="1">
      <c r="A43" s="115" t="s">
        <v>51</v>
      </c>
      <c r="B43" s="6" t="s">
        <v>47</v>
      </c>
      <c r="C43" s="53">
        <v>52800</v>
      </c>
      <c r="D43" s="54">
        <f>C43+4700</f>
        <v>57500</v>
      </c>
      <c r="E43" s="54">
        <f>D43+4700</f>
        <v>62200</v>
      </c>
      <c r="F43" s="54">
        <f>E43+4700</f>
        <v>66900</v>
      </c>
      <c r="G43" s="55">
        <v>-3000</v>
      </c>
    </row>
    <row r="44" spans="1:7" ht="18" customHeight="1">
      <c r="A44" s="116"/>
      <c r="B44" s="6" t="s">
        <v>46</v>
      </c>
      <c r="C44" s="56">
        <v>27600</v>
      </c>
      <c r="D44" s="57">
        <f>C44+2500</f>
        <v>30100</v>
      </c>
      <c r="E44" s="57">
        <f>D44+2500</f>
        <v>32600</v>
      </c>
      <c r="F44" s="57">
        <f>E44+2500</f>
        <v>35100</v>
      </c>
      <c r="G44" s="58">
        <v>-2700</v>
      </c>
    </row>
    <row r="45" spans="1:7" ht="18" customHeight="1" thickBot="1">
      <c r="A45" s="117"/>
      <c r="B45" s="7" t="s">
        <v>48</v>
      </c>
      <c r="C45" s="59">
        <f>C43+C44*2</f>
        <v>108000</v>
      </c>
      <c r="D45" s="60">
        <f>D43+D44*2</f>
        <v>117700</v>
      </c>
      <c r="E45" s="60">
        <f>E43+E44*2</f>
        <v>127400</v>
      </c>
      <c r="F45" s="60">
        <f>F43+F44*2</f>
        <v>137100</v>
      </c>
      <c r="G45" s="61">
        <f>G43+G44*2</f>
        <v>-8400</v>
      </c>
    </row>
    <row r="46" spans="1:7" ht="18" customHeight="1">
      <c r="A46" s="113" t="s">
        <v>19</v>
      </c>
      <c r="B46" s="16" t="s">
        <v>50</v>
      </c>
      <c r="C46" s="62">
        <v>50950</v>
      </c>
      <c r="D46" s="63">
        <f>C46+5000</f>
        <v>55950</v>
      </c>
      <c r="E46" s="63">
        <f>D46+5000</f>
        <v>60950</v>
      </c>
      <c r="F46" s="63">
        <f>E46+5000</f>
        <v>65950</v>
      </c>
      <c r="G46" s="64"/>
    </row>
    <row r="47" spans="1:7" ht="18" customHeight="1" thickBot="1">
      <c r="A47" s="114"/>
      <c r="B47" s="6" t="s">
        <v>22</v>
      </c>
      <c r="C47" s="65">
        <v>19500</v>
      </c>
      <c r="D47" s="66">
        <f>C47+1800</f>
        <v>21300</v>
      </c>
      <c r="E47" s="66">
        <f>D47+1800</f>
        <v>23100</v>
      </c>
      <c r="F47" s="66">
        <f>E47+1800</f>
        <v>24900</v>
      </c>
      <c r="G47" s="67"/>
    </row>
    <row r="48" spans="1:7" s="1" customFormat="1" ht="18" customHeight="1" thickBot="1">
      <c r="A48" s="32"/>
      <c r="B48" s="46" t="s">
        <v>49</v>
      </c>
      <c r="C48" s="68">
        <v>59650</v>
      </c>
      <c r="D48" s="69">
        <f>C48+5000</f>
        <v>64650</v>
      </c>
      <c r="E48" s="69">
        <f>D48+5000</f>
        <v>69650</v>
      </c>
      <c r="F48" s="69">
        <f>E48+5000</f>
        <v>74650</v>
      </c>
      <c r="G48" s="70"/>
    </row>
  </sheetData>
  <mergeCells count="9">
    <mergeCell ref="A46:A47"/>
    <mergeCell ref="A43:A45"/>
    <mergeCell ref="A6:A18"/>
    <mergeCell ref="A22:A23"/>
    <mergeCell ref="A19:A20"/>
    <mergeCell ref="A35:A37"/>
    <mergeCell ref="A28:A29"/>
    <mergeCell ref="A25:A26"/>
    <mergeCell ref="A30:A33"/>
  </mergeCells>
  <printOptions horizontalCentered="1"/>
  <pageMargins left="0.17" right="0.17" top="0.99" bottom="0.2362204724409449" header="0.73" footer="0.2362204724409449"/>
  <pageSetup fitToHeight="1" fitToWidth="1" horizontalDpi="300" verticalDpi="300" orientation="landscape" paperSize="9" scale="56" r:id="rId1"/>
  <headerFooter alignWithMargins="0">
    <oddHeader>&amp;LООО "Фабрика Аквилон"&amp;18
&amp;10&amp;Uтел. 622-02-17, 622-02-16&amp;C&amp;"Arial Cyr,полужирный"ПРАЙС-ЛИСТ&amp;"Arial Cyr,обычный"
на мягкую мебель по состоянию на&amp;R&amp;12 Лист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D20" sqref="D20"/>
    </sheetView>
  </sheetViews>
  <sheetFormatPr defaultColWidth="9.00390625" defaultRowHeight="12.75"/>
  <sheetData/>
  <printOptions/>
  <pageMargins left="0.35" right="0.32" top="0.81" bottom="0.3" header="0.64" footer="0.19"/>
  <pageSetup fitToHeight="1" fitToWidth="1" horizontalDpi="600" verticalDpi="600" orientation="landscape" paperSize="9" scale="58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2010-03-15T12:40:37Z</cp:lastPrinted>
  <dcterms:created xsi:type="dcterms:W3CDTF">1998-09-03T08:56:57Z</dcterms:created>
  <dcterms:modified xsi:type="dcterms:W3CDTF">2010-03-15T12:40:40Z</dcterms:modified>
  <cp:category/>
  <cp:version/>
  <cp:contentType/>
  <cp:contentStatus/>
</cp:coreProperties>
</file>